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keting\Getting Out Book\"/>
    </mc:Choice>
  </mc:AlternateContent>
  <xr:revisionPtr revIDLastSave="0" documentId="8_{5792F7BC-4E0A-4545-922C-66B8505CF350}" xr6:coauthVersionLast="47" xr6:coauthVersionMax="47" xr10:uidLastSave="{00000000-0000-0000-0000-000000000000}"/>
  <bookViews>
    <workbookView xWindow="38280" yWindow="-120" windowWidth="19440" windowHeight="14880" xr2:uid="{77D29A0B-C605-4686-B070-8067F986B72D}"/>
  </bookViews>
  <sheets>
    <sheet name="Exit Planning RO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23" i="1" l="1"/>
  <c r="C24" i="1" s="1"/>
  <c r="G9" i="1" l="1"/>
  <c r="G12" i="1"/>
  <c r="G8" i="1"/>
  <c r="G11" i="1"/>
  <c r="G10" i="1"/>
  <c r="C25" i="1"/>
  <c r="G13" i="1" l="1"/>
  <c r="C13" i="1" s="1"/>
  <c r="F13" i="1" l="1"/>
  <c r="C15" i="1"/>
  <c r="C2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<sst xmlns="http://schemas.openxmlformats.org/spreadsheetml/2006/main" count="32" uniqueCount="32">
  <si>
    <t>Amount of Sale Price</t>
  </si>
  <si>
    <t>Fee %</t>
  </si>
  <si>
    <t>Fee Amount</t>
  </si>
  <si>
    <t>First $1M</t>
  </si>
  <si>
    <t>Second $1M</t>
  </si>
  <si>
    <t>Third $1M</t>
  </si>
  <si>
    <t>Fourth $1M</t>
  </si>
  <si>
    <t>Above $4M</t>
  </si>
  <si>
    <t>Success Fee Under  Double Lehman Formula</t>
  </si>
  <si>
    <t>Summary of Total Cost of Selling a Company</t>
  </si>
  <si>
    <t>Exit Planning Fees</t>
  </si>
  <si>
    <t>Accounting Fees for Financials</t>
  </si>
  <si>
    <t>Formal Business Valuation</t>
  </si>
  <si>
    <t>Legal Transaction Fees</t>
  </si>
  <si>
    <t>Estate Planning Law Firm</t>
  </si>
  <si>
    <t>Total Cost of Exit Planning</t>
  </si>
  <si>
    <t>Increase in Company Value from Exit Planing</t>
  </si>
  <si>
    <t>Starting Sale Multiple:</t>
  </si>
  <si>
    <t>Starting EBITDA</t>
  </si>
  <si>
    <t>Starting Business Valuation</t>
  </si>
  <si>
    <t>% Increase in EBITDA from business growth activities</t>
  </si>
  <si>
    <t>Ending EBITDA</t>
  </si>
  <si>
    <t>Ending Business Valuation</t>
  </si>
  <si>
    <t>Increase in Business Valuation</t>
  </si>
  <si>
    <t>Exit Planning ROI %</t>
  </si>
  <si>
    <t>WORKSHEET TO CALCULATE COST AND RETURN ON INVESTMENT FROM EXIT PLANNING</t>
  </si>
  <si>
    <t>M&amp;A Advisor Success Fees*</t>
  </si>
  <si>
    <t>Assumes a 2-year exit planning project.</t>
  </si>
  <si>
    <t>Annual increase in revenue of 15%.</t>
  </si>
  <si>
    <t>From reducing risks and enhancing business attractiveness.</t>
  </si>
  <si>
    <t>% increase in multiple from value enhancement activities</t>
  </si>
  <si>
    <t>Example: Increasing your multiple from 3 to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</si>
</sst>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0.0%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34998626667073579"/>
      </left>
      <right style="thin">
        <color theme="0"/>
      </right>
      <top style="thin">
        <color theme="1" tint="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34998626667073579"/>
      </top>
      <bottom style="thin">
        <color theme="0"/>
      </bottom>
      <diagonal/>
    </border>
    <border>
      <left style="thin">
        <color theme="0"/>
      </left>
      <right style="thin">
        <color theme="1" tint="0.34998626667073579"/>
      </right>
      <top style="thin">
        <color theme="1" tint="0.34998626667073579"/>
      </top>
      <bottom style="thin">
        <color theme="0"/>
      </bottom>
      <diagonal/>
    </border>
    <border>
      <left style="thin">
        <color theme="1" tint="0.34998626667073579"/>
      </left>
      <right style="thin">
        <color theme="0"/>
      </right>
      <top style="thin">
        <color theme="0"/>
      </top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34998626667073579"/>
      </bottom>
      <diagonal/>
    </border>
    <border>
      <left style="thin">
        <color theme="0"/>
      </left>
      <right style="thin">
        <color theme="1" tint="0.34998626667073579"/>
      </right>
      <top style="thin">
        <color theme="0"/>
      </top>
      <bottom style="thin">
        <color theme="1" tint="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2" applyNumberFormat="1" applyFont="1" applyBorder="1"/>
    <xf numFmtId="164" fontId="0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9" fontId="0" fillId="0" borderId="1" xfId="3" applyFont="1" applyBorder="1" applyAlignment="1">
      <alignment horizontal="center"/>
    </xf>
    <xf numFmtId="0" fontId="0" fillId="0" borderId="1" xfId="0" applyBorder="1" applyAlignment="1">
      <alignment horizontal="left" indent="2"/>
    </xf>
    <xf numFmtId="164" fontId="0" fillId="0" borderId="1" xfId="0" applyNumberFormat="1" applyBorder="1"/>
    <xf numFmtId="0" fontId="3" fillId="0" borderId="1" xfId="0" applyFont="1" applyBorder="1" applyAlignment="1">
      <alignment horizontal="left" indent="2"/>
    </xf>
    <xf numFmtId="164" fontId="0" fillId="0" borderId="4" xfId="2" applyNumberFormat="1" applyFont="1" applyBorder="1"/>
    <xf numFmtId="164" fontId="0" fillId="0" borderId="5" xfId="2" applyNumberFormat="1" applyFont="1" applyBorder="1"/>
    <xf numFmtId="164" fontId="0" fillId="0" borderId="6" xfId="2" applyNumberFormat="1" applyFont="1" applyBorder="1"/>
    <xf numFmtId="164" fontId="0" fillId="0" borderId="2" xfId="2" applyNumberFormat="1" applyFont="1" applyBorder="1"/>
    <xf numFmtId="0" fontId="3" fillId="0" borderId="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4" fillId="0" borderId="2" xfId="2" applyNumberFormat="1" applyFont="1" applyBorder="1"/>
    <xf numFmtId="165" fontId="4" fillId="0" borderId="2" xfId="1" applyNumberFormat="1" applyFont="1" applyBorder="1"/>
    <xf numFmtId="164" fontId="3" fillId="0" borderId="2" xfId="2" applyNumberFormat="1" applyFont="1" applyBorder="1"/>
    <xf numFmtId="9" fontId="0" fillId="0" borderId="3" xfId="3" applyFont="1" applyBorder="1" applyAlignment="1">
      <alignment horizontal="center"/>
    </xf>
    <xf numFmtId="164" fontId="3" fillId="0" borderId="6" xfId="2" applyNumberFormat="1" applyFont="1" applyBorder="1"/>
    <xf numFmtId="164" fontId="2" fillId="0" borderId="2" xfId="2" applyNumberFormat="1" applyFont="1" applyBorder="1"/>
    <xf numFmtId="9" fontId="3" fillId="0" borderId="2" xfId="3" applyFont="1" applyBorder="1"/>
    <xf numFmtId="164" fontId="0" fillId="0" borderId="7" xfId="2" applyNumberFormat="1" applyFont="1" applyBorder="1"/>
    <xf numFmtId="0" fontId="0" fillId="0" borderId="3" xfId="0" applyBorder="1"/>
    <xf numFmtId="9" fontId="0" fillId="0" borderId="5" xfId="3" applyFont="1" applyBorder="1" applyAlignment="1">
      <alignment horizontal="center"/>
    </xf>
    <xf numFmtId="166" fontId="0" fillId="0" borderId="6" xfId="3" applyNumberFormat="1" applyFont="1" applyBorder="1" applyAlignment="1">
      <alignment horizontal="center"/>
    </xf>
    <xf numFmtId="9" fontId="0" fillId="0" borderId="2" xfId="3" applyFont="1" applyBorder="1" applyAlignment="1">
      <alignment horizontal="center"/>
    </xf>
    <xf numFmtId="0" fontId="0" fillId="0" borderId="8" xfId="0" applyBorder="1"/>
    <xf numFmtId="164" fontId="0" fillId="0" borderId="8" xfId="2" applyNumberFormat="1" applyFont="1" applyBorder="1"/>
    <xf numFmtId="0" fontId="6" fillId="0" borderId="5" xfId="0" applyFont="1" applyBorder="1"/>
    <xf numFmtId="0" fontId="0" fillId="0" borderId="6" xfId="0" applyBorder="1"/>
    <xf numFmtId="0" fontId="0" fillId="0" borderId="9" xfId="0" applyBorder="1"/>
    <xf numFmtId="164" fontId="0" fillId="0" borderId="10" xfId="2" applyNumberFormat="1" applyFont="1" applyBorder="1"/>
    <xf numFmtId="0" fontId="0" fillId="0" borderId="11" xfId="0" applyBorder="1"/>
    <xf numFmtId="0" fontId="0" fillId="0" borderId="12" xfId="0" applyBorder="1"/>
    <xf numFmtId="164" fontId="0" fillId="0" borderId="13" xfId="2" applyNumberFormat="1" applyFont="1" applyBorder="1"/>
    <xf numFmtId="0" fontId="0" fillId="0" borderId="14" xfId="0" applyBorder="1"/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 indent="2"/>
    </xf>
    <xf numFmtId="9" fontId="2" fillId="0" borderId="2" xfId="3" applyFont="1" applyBorder="1" applyAlignmen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12</xdr:row>
      <xdr:rowOff>95250</xdr:rowOff>
    </xdr:from>
    <xdr:to>
      <xdr:col>5</xdr:col>
      <xdr:colOff>0</xdr:colOff>
      <xdr:row>12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1B670D7-8C61-B3B1-8B26-5A2759A2D0A3}"/>
            </a:ext>
          </a:extLst>
        </xdr:cNvPr>
        <xdr:cNvCxnSpPr/>
      </xdr:nvCxnSpPr>
      <xdr:spPr>
        <a:xfrm flipH="1">
          <a:off x="4148667" y="2709333"/>
          <a:ext cx="2169583" cy="0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5652-FA95-469C-BB11-F0969B658DEF}">
  <dimension ref="A1:N28"/>
  <sheetViews>
    <sheetView tabSelected="1" zoomScale="90" zoomScaleNormal="90" workbookViewId="0">
      <selection activeCell="E27" sqref="E27"/>
    </sheetView>
  </sheetViews>
  <sheetFormatPr defaultRowHeight="14.25" x14ac:dyDescent="0.2"/>
  <cols>
    <col min="1" max="1" width="31.5" style="2" customWidth="1"/>
    <col min="2" max="2" width="8.5" style="6" customWidth="1"/>
    <col min="3" max="3" width="13.125" style="3" customWidth="1"/>
    <col min="4" max="4" width="9" style="2"/>
    <col min="5" max="5" width="23" style="2" customWidth="1"/>
    <col min="6" max="6" width="11.75" style="3" customWidth="1"/>
    <col min="7" max="7" width="14.875" style="2" customWidth="1"/>
    <col min="8" max="10" width="13.125" style="3" customWidth="1"/>
    <col min="11" max="12" width="13.125" style="4" customWidth="1"/>
    <col min="13" max="13" width="11.875" style="2" customWidth="1"/>
    <col min="14" max="14" width="11.125" style="3" customWidth="1"/>
    <col min="15" max="16384" width="9" style="2"/>
  </cols>
  <sheetData>
    <row r="1" spans="1:14" ht="45.75" customHeight="1" x14ac:dyDescent="0.2">
      <c r="A1" s="40" t="e" vm="1">
        <v>#VALUE!</v>
      </c>
      <c r="B1" s="40"/>
      <c r="C1" s="40"/>
      <c r="D1" s="40"/>
      <c r="E1" s="40"/>
      <c r="F1" s="40"/>
    </row>
    <row r="2" spans="1:14" ht="15" x14ac:dyDescent="0.25">
      <c r="A2" s="43" t="s">
        <v>25</v>
      </c>
      <c r="B2" s="43"/>
      <c r="C2" s="43"/>
      <c r="D2" s="43"/>
      <c r="E2" s="43"/>
      <c r="F2" s="43"/>
    </row>
    <row r="3" spans="1:14" x14ac:dyDescent="0.2">
      <c r="A3" s="44"/>
      <c r="B3" s="44"/>
      <c r="C3" s="45"/>
      <c r="D3" s="44"/>
      <c r="E3" s="44"/>
      <c r="F3" s="44"/>
    </row>
    <row r="4" spans="1:14" ht="15" x14ac:dyDescent="0.25">
      <c r="B4" s="14" t="s">
        <v>18</v>
      </c>
      <c r="C4" s="17">
        <v>4000000</v>
      </c>
      <c r="D4" s="15"/>
      <c r="F4" s="2"/>
    </row>
    <row r="5" spans="1:14" ht="15" x14ac:dyDescent="0.25">
      <c r="A5" s="47" t="s">
        <v>17</v>
      </c>
      <c r="B5" s="48"/>
      <c r="C5" s="18">
        <v>4</v>
      </c>
      <c r="D5" s="15"/>
      <c r="F5" s="2"/>
    </row>
    <row r="6" spans="1:14" ht="15" x14ac:dyDescent="0.25">
      <c r="B6" s="14" t="s">
        <v>19</v>
      </c>
      <c r="C6" s="19">
        <f>C4*C5</f>
        <v>16000000</v>
      </c>
      <c r="D6" s="15"/>
      <c r="E6" s="43" t="s">
        <v>8</v>
      </c>
      <c r="F6" s="43"/>
      <c r="G6" s="43"/>
    </row>
    <row r="7" spans="1:14" x14ac:dyDescent="0.2">
      <c r="C7" s="12"/>
      <c r="E7" s="2" t="s">
        <v>0</v>
      </c>
      <c r="F7" s="26" t="s">
        <v>1</v>
      </c>
      <c r="G7" s="11" t="s">
        <v>2</v>
      </c>
    </row>
    <row r="8" spans="1:14" ht="15" x14ac:dyDescent="0.25">
      <c r="A8" s="46" t="s">
        <v>9</v>
      </c>
      <c r="B8" s="46"/>
      <c r="C8" s="45"/>
      <c r="E8" s="25" t="s">
        <v>3</v>
      </c>
      <c r="F8" s="28">
        <v>0.1</v>
      </c>
      <c r="G8" s="13">
        <f>IF($C$24&gt;1000000,1000000*F8,$C$24*F8)</f>
        <v>100000</v>
      </c>
      <c r="H8" s="10"/>
    </row>
    <row r="9" spans="1:14" x14ac:dyDescent="0.2">
      <c r="A9" s="7" t="s">
        <v>10</v>
      </c>
      <c r="B9" s="20"/>
      <c r="C9" s="22">
        <v>40000</v>
      </c>
      <c r="D9" s="15"/>
      <c r="E9" s="25" t="s">
        <v>4</v>
      </c>
      <c r="F9" s="28">
        <v>0.08</v>
      </c>
      <c r="G9" s="13">
        <f>IF(AND($C$24&gt;1000000,$C$24&lt;=2000000),($C$24-1000000)*F9,IF($C$24&lt;1000000,0,IF($C$24&gt;2000000,1000000*F9,0)))</f>
        <v>80000</v>
      </c>
      <c r="H9" s="10"/>
      <c r="M9" s="1"/>
      <c r="N9" s="4"/>
    </row>
    <row r="10" spans="1:14" x14ac:dyDescent="0.2">
      <c r="A10" s="7" t="s">
        <v>11</v>
      </c>
      <c r="B10" s="20"/>
      <c r="C10" s="22">
        <v>15000</v>
      </c>
      <c r="D10" s="15"/>
      <c r="E10" s="25" t="s">
        <v>5</v>
      </c>
      <c r="F10" s="28">
        <v>0.06</v>
      </c>
      <c r="G10" s="13">
        <f>IF(AND($C$24&gt;2000000,$C$24&lt;=3000000),($C$24-2000000)*F10,IF($C$24&lt;1000000,0,IF($C$24&gt;3000000,1000000*F10,0)))</f>
        <v>60000</v>
      </c>
      <c r="H10" s="10"/>
      <c r="M10" s="8"/>
    </row>
    <row r="11" spans="1:14" x14ac:dyDescent="0.2">
      <c r="A11" s="7" t="s">
        <v>12</v>
      </c>
      <c r="B11" s="20"/>
      <c r="C11" s="22">
        <v>15000</v>
      </c>
      <c r="D11" s="15"/>
      <c r="E11" s="25" t="s">
        <v>6</v>
      </c>
      <c r="F11" s="28">
        <v>0.04</v>
      </c>
      <c r="G11" s="13">
        <f>IF(AND($C$24&gt;3000000,$C$24&lt;=4000000),($C$24-3000000)*F11,IF($C$24&lt;1000000,0,IF($C$24&gt;4000000,1000000*F11,0)))</f>
        <v>40000</v>
      </c>
      <c r="H11" s="10"/>
      <c r="M11" s="8"/>
    </row>
    <row r="12" spans="1:14" x14ac:dyDescent="0.2">
      <c r="A12" s="7" t="s">
        <v>13</v>
      </c>
      <c r="B12" s="20"/>
      <c r="C12" s="22">
        <v>20000</v>
      </c>
      <c r="D12" s="15"/>
      <c r="E12" s="25" t="s">
        <v>7</v>
      </c>
      <c r="F12" s="28">
        <v>0.02</v>
      </c>
      <c r="G12" s="13">
        <f>IF($C$24&gt;4000000,(($C$24-4000000)*F12),0)</f>
        <v>483198.59200000006</v>
      </c>
      <c r="H12" s="10"/>
      <c r="M12" s="8"/>
    </row>
    <row r="13" spans="1:14" x14ac:dyDescent="0.2">
      <c r="A13" s="7" t="s">
        <v>26</v>
      </c>
      <c r="B13" s="20"/>
      <c r="C13" s="13">
        <f>G13</f>
        <v>763198.59200000006</v>
      </c>
      <c r="D13" s="15"/>
      <c r="F13" s="27">
        <f>G13/C24</f>
        <v>2.7102290482998937E-2</v>
      </c>
      <c r="G13" s="12">
        <f>SUM(G8:G12)</f>
        <v>763198.59200000006</v>
      </c>
      <c r="M13" s="8"/>
    </row>
    <row r="14" spans="1:14" x14ac:dyDescent="0.2">
      <c r="A14" s="7" t="s">
        <v>14</v>
      </c>
      <c r="B14" s="20"/>
      <c r="C14" s="22">
        <v>20000</v>
      </c>
      <c r="D14" s="15"/>
    </row>
    <row r="15" spans="1:14" ht="15" x14ac:dyDescent="0.25">
      <c r="A15" s="9" t="s">
        <v>15</v>
      </c>
      <c r="C15" s="21">
        <f>SUM(C9:C14)</f>
        <v>873198.59200000006</v>
      </c>
    </row>
    <row r="16" spans="1:14" x14ac:dyDescent="0.2">
      <c r="B16" s="3"/>
    </row>
    <row r="17" spans="1:10" ht="15" x14ac:dyDescent="0.25">
      <c r="A17" s="46" t="s">
        <v>16</v>
      </c>
      <c r="B17" s="46"/>
      <c r="C17" s="45"/>
      <c r="E17" s="31" t="s">
        <v>27</v>
      </c>
      <c r="F17" s="11"/>
      <c r="G17" s="16"/>
      <c r="I17" s="11"/>
    </row>
    <row r="18" spans="1:10" x14ac:dyDescent="0.2">
      <c r="A18" s="41" t="s">
        <v>20</v>
      </c>
      <c r="B18" s="20"/>
      <c r="C18" s="42">
        <v>0.32</v>
      </c>
      <c r="D18" s="29"/>
      <c r="E18" s="33"/>
      <c r="F18" s="34"/>
      <c r="G18" s="35"/>
      <c r="H18" s="30"/>
      <c r="I18" s="13"/>
      <c r="J18" s="10"/>
    </row>
    <row r="19" spans="1:10" x14ac:dyDescent="0.2">
      <c r="A19" s="41"/>
      <c r="B19" s="20"/>
      <c r="C19" s="42"/>
      <c r="D19" s="29"/>
      <c r="E19" s="36" t="s">
        <v>28</v>
      </c>
      <c r="F19" s="37"/>
      <c r="G19" s="38"/>
      <c r="H19" s="10"/>
      <c r="I19" s="12"/>
    </row>
    <row r="20" spans="1:10" x14ac:dyDescent="0.2">
      <c r="A20" s="41" t="s">
        <v>30</v>
      </c>
      <c r="B20" s="20"/>
      <c r="C20" s="42">
        <v>0.33333000000000002</v>
      </c>
      <c r="D20" s="29"/>
      <c r="E20" s="33" t="s">
        <v>29</v>
      </c>
      <c r="F20" s="34"/>
      <c r="G20" s="35"/>
      <c r="H20" s="10"/>
    </row>
    <row r="21" spans="1:10" x14ac:dyDescent="0.2">
      <c r="A21" s="41"/>
      <c r="B21" s="20"/>
      <c r="C21" s="42"/>
      <c r="D21" s="29"/>
      <c r="E21" s="36" t="s">
        <v>31</v>
      </c>
      <c r="F21" s="37"/>
      <c r="G21" s="38"/>
      <c r="H21" s="10"/>
    </row>
    <row r="22" spans="1:10" x14ac:dyDescent="0.2">
      <c r="C22" s="24"/>
      <c r="E22" s="32"/>
      <c r="F22" s="12"/>
      <c r="G22" s="32"/>
    </row>
    <row r="23" spans="1:10" ht="15" x14ac:dyDescent="0.25">
      <c r="A23" s="5" t="s">
        <v>21</v>
      </c>
      <c r="B23" s="20"/>
      <c r="C23" s="19">
        <f>C4*(1+C18)</f>
        <v>5280000</v>
      </c>
      <c r="D23" s="15"/>
    </row>
    <row r="24" spans="1:10" ht="15" x14ac:dyDescent="0.25">
      <c r="A24" s="5" t="s">
        <v>22</v>
      </c>
      <c r="B24" s="20"/>
      <c r="C24" s="19">
        <f>C23*C5*(1+C20)</f>
        <v>28159929.600000001</v>
      </c>
      <c r="D24" s="15"/>
    </row>
    <row r="25" spans="1:10" ht="15" x14ac:dyDescent="0.25">
      <c r="A25" s="5" t="s">
        <v>23</v>
      </c>
      <c r="B25" s="20"/>
      <c r="C25" s="19">
        <f>C24-C6</f>
        <v>12159929.600000001</v>
      </c>
      <c r="D25" s="15"/>
    </row>
    <row r="26" spans="1:10" ht="15" x14ac:dyDescent="0.25">
      <c r="A26" s="5" t="s">
        <v>24</v>
      </c>
      <c r="B26" s="20"/>
      <c r="C26" s="23">
        <f>C25/C15</f>
        <v>13.925732028665481</v>
      </c>
      <c r="D26" s="15"/>
    </row>
    <row r="27" spans="1:10" x14ac:dyDescent="0.2">
      <c r="B27" s="3"/>
      <c r="C27" s="12"/>
    </row>
    <row r="28" spans="1:10" ht="43.5" customHeight="1" x14ac:dyDescent="0.2">
      <c r="A28" s="39"/>
      <c r="B28" s="39"/>
    </row>
  </sheetData>
  <mergeCells count="12">
    <mergeCell ref="A28:B28"/>
    <mergeCell ref="A1:F1"/>
    <mergeCell ref="A18:A19"/>
    <mergeCell ref="C18:C19"/>
    <mergeCell ref="A20:A21"/>
    <mergeCell ref="C20:C21"/>
    <mergeCell ref="A2:F2"/>
    <mergeCell ref="A3:F3"/>
    <mergeCell ref="E6:G6"/>
    <mergeCell ref="A17:C17"/>
    <mergeCell ref="A5:B5"/>
    <mergeCell ref="A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Exit Planning ROI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Strautman</dc:creator>
  <cp:lastModifiedBy>Barbara Strautman</cp:lastModifiedBy>
  <dcterms:created xsi:type="dcterms:W3CDTF">2022-10-04T12:12:43Z</dcterms:created>
  <dcterms:modified xsi:type="dcterms:W3CDTF">2024-08-29T12:27:18Z</dcterms:modified>
</cp:coreProperties>
</file>